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Westbrook.local\COWDFS\COWUSERDATA\ldupra\Documents\"/>
    </mc:Choice>
  </mc:AlternateContent>
  <xr:revisionPtr revIDLastSave="0" documentId="13_ncr:1_{68AC39C2-EC9A-447A-85F4-AFA69B1CDB16}" xr6:coauthVersionLast="47" xr6:coauthVersionMax="47" xr10:uidLastSave="{00000000-0000-0000-0000-000000000000}"/>
  <bookViews>
    <workbookView xWindow="-19320" yWindow="-120" windowWidth="19440" windowHeight="15000" xr2:uid="{09F7D9AF-C4DA-4A5F-ABAB-97FEFE84DD50}"/>
  </bookViews>
  <sheets>
    <sheet name="Sheet1" sheetId="1" r:id="rId1"/>
    <sheet name="Sheet2" sheetId="4" r:id="rId2"/>
    <sheet name="Plate Type" sheetId="2" state="hidden" r:id="rId3"/>
    <sheet name="Year of Auto" sheetId="3" state="hidden" r:id="rId4"/>
  </sheets>
  <definedNames>
    <definedName name="Mill_Rate">'Year of Auto'!$B$2:$B$8</definedName>
    <definedName name="Millrate">'Year of Auto'!$B$2:$B$8</definedName>
    <definedName name="Plate">'Plate Type'!$A$2:$A$12</definedName>
    <definedName name="Plate_Type">'Plate Type'!$A$3:$A$12</definedName>
    <definedName name="Vanity_Plate_Cost">'Plate Type'!$B$2:$B$12</definedName>
    <definedName name="Year">'Year of Auto'!$A$2:$A$8</definedName>
    <definedName name="Year_of_Auto">'Year of Auto'!$A$2:$A$8</definedName>
    <definedName name="Yearmill">'Year of Auto'!$A$2:$B$8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3" i="1" l="1"/>
  <c r="G17" i="4"/>
  <c r="H10" i="4"/>
  <c r="D19" i="1"/>
  <c r="D16" i="1"/>
  <c r="B22" i="1" l="1"/>
</calcChain>
</file>

<file path=xl/sharedStrings.xml><?xml version="1.0" encoding="utf-8"?>
<sst xmlns="http://schemas.openxmlformats.org/spreadsheetml/2006/main" count="43" uniqueCount="38">
  <si>
    <t>MRSP</t>
  </si>
  <si>
    <t>Year of Auto</t>
  </si>
  <si>
    <t>Plate Type</t>
  </si>
  <si>
    <t>Do you have a vanity plate?</t>
  </si>
  <si>
    <t>Animal Welfare</t>
  </si>
  <si>
    <t>Black Bear</t>
  </si>
  <si>
    <t>Breast Cancer</t>
  </si>
  <si>
    <t>Conservation</t>
  </si>
  <si>
    <t>Lobster</t>
  </si>
  <si>
    <t>Sportsman</t>
  </si>
  <si>
    <t>Support Troops</t>
  </si>
  <si>
    <t>University of Maine</t>
  </si>
  <si>
    <t xml:space="preserve">Veteran </t>
  </si>
  <si>
    <t xml:space="preserve"> Barbara Bush</t>
  </si>
  <si>
    <t>Mill Rate</t>
  </si>
  <si>
    <t>2013 and older</t>
  </si>
  <si>
    <t>Vanity Plate Cost</t>
  </si>
  <si>
    <t>No</t>
  </si>
  <si>
    <t>Yes</t>
  </si>
  <si>
    <t>Vanity Plate Fee</t>
  </si>
  <si>
    <r>
      <rPr>
        <b/>
        <u/>
        <sz val="16"/>
        <color theme="1"/>
        <rFont val="Calibri"/>
        <family val="2"/>
        <scheme val="minor"/>
      </rPr>
      <t xml:space="preserve">Estimated </t>
    </r>
    <r>
      <rPr>
        <sz val="16"/>
        <color theme="1"/>
        <rFont val="Calibri"/>
        <family val="2"/>
        <scheme val="minor"/>
      </rPr>
      <t>renewal cost</t>
    </r>
  </si>
  <si>
    <t>Enter the Cost of Your Vehicle MSRP</t>
  </si>
  <si>
    <t>Standard (PC)</t>
  </si>
  <si>
    <t>Plate Fee</t>
  </si>
  <si>
    <t>AGRICULTURE</t>
  </si>
  <si>
    <t>ANIMAL WELFARE</t>
  </si>
  <si>
    <t>BLACK BEAR</t>
  </si>
  <si>
    <t>BREAST CANCER</t>
  </si>
  <si>
    <t>BARBARA BUSH</t>
  </si>
  <si>
    <t>CONSERVATION</t>
  </si>
  <si>
    <t>COMBINATION</t>
  </si>
  <si>
    <t>LOBSTER</t>
  </si>
  <si>
    <t>LIGHTHOUSE</t>
  </si>
  <si>
    <t>PASSENGER</t>
  </si>
  <si>
    <t>SPORTSMAN</t>
  </si>
  <si>
    <t>SUPPORT TROOPS</t>
  </si>
  <si>
    <t>UNIVERSITY</t>
  </si>
  <si>
    <t>VETERAN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</si>
</sst>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sz val="16"/>
      <color theme="1"/>
      <name val="Calibri"/>
      <family val="2"/>
      <scheme val="minor"/>
    </font>
    <font>
      <b/>
      <sz val="16"/>
      <color theme="1"/>
      <name val="Calibri"/>
      <family val="2"/>
      <scheme val="minor"/>
    </font>
    <font>
      <b/>
      <u/>
      <sz val="16"/>
      <color theme="1"/>
      <name val="Calibri"/>
      <family val="2"/>
      <scheme val="minor"/>
    </font>
  </fonts>
  <fills count="2">
    <fill>
      <patternFill patternType="none"/>
    </fill>
    <fill>
      <patternFill patternType="gray125"/>
    </fill>
  </fills>
  <borders count="3">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16">
    <xf numFmtId="0" fontId="0" fillId="0" borderId="0" xfId="0"/>
    <xf numFmtId="0" fontId="2" fillId="0" borderId="0" xfId="0" applyFont="1"/>
    <xf numFmtId="0" fontId="0" fillId="0" borderId="0" xfId="0" applyFont="1"/>
    <xf numFmtId="0" fontId="0" fillId="0" borderId="0" xfId="0" applyProtection="1">
      <protection hidden="1"/>
    </xf>
    <xf numFmtId="0" fontId="3" fillId="0" borderId="0" xfId="0" applyFont="1"/>
    <xf numFmtId="0" fontId="4" fillId="0" borderId="0" xfId="0" applyFont="1"/>
    <xf numFmtId="44" fontId="3" fillId="0" borderId="1" xfId="1" applyFont="1" applyBorder="1" applyAlignment="1">
      <alignment horizontal="center"/>
    </xf>
    <xf numFmtId="44" fontId="3" fillId="0" borderId="0" xfId="1" applyFont="1" applyBorder="1" applyAlignment="1">
      <alignment horizontal="center"/>
    </xf>
    <xf numFmtId="0" fontId="3" fillId="0" borderId="1" xfId="0" applyFont="1" applyBorder="1" applyAlignment="1">
      <alignment horizontal="center"/>
    </xf>
    <xf numFmtId="0" fontId="3" fillId="0" borderId="0" xfId="0" applyFont="1" applyBorder="1" applyAlignment="1">
      <alignment horizontal="center"/>
    </xf>
    <xf numFmtId="44" fontId="3" fillId="0" borderId="0" xfId="1" applyFont="1"/>
    <xf numFmtId="0" fontId="5" fillId="0" borderId="0" xfId="0" applyFont="1"/>
    <xf numFmtId="0" fontId="6" fillId="0" borderId="0" xfId="0" applyFont="1"/>
    <xf numFmtId="44" fontId="5" fillId="0" borderId="1" xfId="0" applyNumberFormat="1" applyFont="1" applyBorder="1"/>
    <xf numFmtId="0" fontId="3" fillId="0" borderId="2" xfId="0" applyFont="1" applyBorder="1"/>
    <xf numFmtId="0" fontId="3" fillId="0" borderId="0" xfId="0" applyFont="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19049</xdr:rowOff>
    </xdr:from>
    <xdr:to>
      <xdr:col>5</xdr:col>
      <xdr:colOff>9524</xdr:colOff>
      <xdr:row>6</xdr:row>
      <xdr:rowOff>0</xdr:rowOff>
    </xdr:to>
    <xdr:sp macro="" textlink="">
      <xdr:nvSpPr>
        <xdr:cNvPr id="2" name="TextBox 1">
          <a:extLst>
            <a:ext uri="{FF2B5EF4-FFF2-40B4-BE49-F238E27FC236}">
              <a16:creationId xmlns:a16="http://schemas.microsoft.com/office/drawing/2014/main" id="{0069752F-731E-4E6F-8D71-00DF4EA8541E}"/>
            </a:ext>
          </a:extLst>
        </xdr:cNvPr>
        <xdr:cNvSpPr txBox="1"/>
      </xdr:nvSpPr>
      <xdr:spPr>
        <a:xfrm>
          <a:off x="0" y="19049"/>
          <a:ext cx="7572374" cy="113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0" i="0">
              <a:solidFill>
                <a:schemeClr val="dk1"/>
              </a:solidFill>
              <a:effectLst/>
              <a:latin typeface="+mn-lt"/>
              <a:ea typeface="+mn-ea"/>
              <a:cs typeface="+mn-cs"/>
            </a:rPr>
            <a:t>The MSRP is the Manufacturer's Suggested Retail Price of your vehicle.  The MSRP is the 'sticker price' and  NOT necessarily what you paid for the vehicle. </a:t>
          </a:r>
          <a:r>
            <a:rPr lang="en-US" b="0" i="0">
              <a:solidFill>
                <a:sysClr val="windowText" lastClr="000000"/>
              </a:solidFill>
              <a:effectLst/>
              <a:latin typeface="+mn-lt"/>
            </a:rPr>
            <a:t>Once you have obtained your vehicle's MSRP and manufacture date you may proceed to the calculator below to give you an idea of what it will cost to renew the current registration on your passenger vehicle.</a:t>
          </a:r>
          <a:br>
            <a:rPr lang="en-US" b="0" i="0">
              <a:solidFill>
                <a:srgbClr val="534F4A"/>
              </a:solidFill>
              <a:effectLst/>
              <a:latin typeface="+mn-lt"/>
            </a:rPr>
          </a:br>
          <a:endParaRPr lang="en-US" b="1" i="0">
            <a:solidFill>
              <a:srgbClr val="534F4A"/>
            </a:solidFill>
            <a:effectLst/>
            <a:latin typeface="+mn-lt"/>
          </a:endParaRPr>
        </a:p>
        <a:p>
          <a:pPr algn="l"/>
          <a:r>
            <a:rPr lang="en-US" b="1" i="0">
              <a:solidFill>
                <a:srgbClr val="FF0000"/>
              </a:solidFill>
              <a:effectLst/>
              <a:latin typeface="+mn-lt"/>
            </a:rPr>
            <a:t>Please note, this is only for estimation purposes – the exact cost will be determined by the municipality when you register your vehicle.</a:t>
          </a:r>
          <a:endParaRPr lang="en-US" b="0" i="0">
            <a:solidFill>
              <a:srgbClr val="FF0000"/>
            </a:solidFill>
            <a:effectLst/>
            <a:latin typeface="+mn-lt"/>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03622-1A69-40E8-86B0-9FAC2A83DDB5}">
  <dimension ref="A8:D24"/>
  <sheetViews>
    <sheetView tabSelected="1" workbookViewId="0">
      <selection activeCell="B11" sqref="B11"/>
    </sheetView>
  </sheetViews>
  <sheetFormatPr defaultRowHeight="15" x14ac:dyDescent="0.25"/>
  <cols>
    <col min="1" max="1" width="35.85546875" bestFit="1" customWidth="1"/>
    <col min="2" max="2" width="47.28515625" bestFit="1" customWidth="1"/>
    <col min="4" max="4" width="25.140625" bestFit="1" customWidth="1"/>
  </cols>
  <sheetData>
    <row r="8" spans="1:4" ht="21" x14ac:dyDescent="0.35">
      <c r="A8" s="11"/>
      <c r="B8" s="12"/>
      <c r="C8" s="11"/>
      <c r="D8" s="11"/>
    </row>
    <row r="9" spans="1:4" ht="19.5" thickBot="1" x14ac:dyDescent="0.35">
      <c r="A9" s="4"/>
      <c r="B9" s="5" t="s">
        <v>21</v>
      </c>
      <c r="C9" s="4"/>
      <c r="D9" s="4"/>
    </row>
    <row r="10" spans="1:4" ht="19.5" thickBot="1" x14ac:dyDescent="0.35">
      <c r="A10" s="4" t="s">
        <v>0</v>
      </c>
      <c r="B10" s="6"/>
      <c r="C10" s="4"/>
      <c r="D10" s="4"/>
    </row>
    <row r="11" spans="1:4" ht="18.75" x14ac:dyDescent="0.3">
      <c r="A11" s="4"/>
      <c r="B11" s="7"/>
      <c r="C11" s="4"/>
      <c r="D11" s="4"/>
    </row>
    <row r="12" spans="1:4" ht="18.75" x14ac:dyDescent="0.3">
      <c r="A12" s="4"/>
      <c r="B12" s="4"/>
      <c r="C12" s="4"/>
      <c r="D12" s="5" t="s">
        <v>14</v>
      </c>
    </row>
    <row r="13" spans="1:4" ht="18.75" x14ac:dyDescent="0.3">
      <c r="A13" s="4" t="s">
        <v>1</v>
      </c>
      <c r="B13" s="4">
        <v>2022</v>
      </c>
      <c r="C13" s="4"/>
      <c r="D13" s="4">
        <f>IF(B13=2022,0.024)+IF(B13=2021,0.0175)+IF(B13=2020,0.0135)+IF(B13=2019,0.01)+IF(B13=2018,0.0065)+IF(B13=2017,0.004)+IF(B13&lt;2017,0.004)</f>
        <v>2.4E-2</v>
      </c>
    </row>
    <row r="14" spans="1:4" ht="18.75" x14ac:dyDescent="0.3">
      <c r="A14" s="4"/>
      <c r="B14" s="9"/>
      <c r="C14" s="4"/>
      <c r="D14" s="4"/>
    </row>
    <row r="15" spans="1:4" ht="19.5" thickBot="1" x14ac:dyDescent="0.35">
      <c r="A15" s="4"/>
      <c r="B15" s="4"/>
      <c r="C15" s="4"/>
      <c r="D15" s="5" t="s">
        <v>23</v>
      </c>
    </row>
    <row r="16" spans="1:4" ht="19.5" thickBot="1" x14ac:dyDescent="0.35">
      <c r="A16" s="4" t="s">
        <v>2</v>
      </c>
      <c r="B16" s="8" t="s">
        <v>13</v>
      </c>
      <c r="C16" s="4"/>
      <c r="D16" s="10">
        <f>IF(B16='Plate Type'!A2,'Plate Type'!B2,IF(Sheet1!B16='Plate Type'!A3,'Plate Type'!B3,'Plate Type'!B4))</f>
        <v>55</v>
      </c>
    </row>
    <row r="17" spans="1:4" ht="18.75" x14ac:dyDescent="0.3">
      <c r="A17" s="4"/>
      <c r="B17" s="9"/>
      <c r="C17" s="4"/>
      <c r="D17" s="10"/>
    </row>
    <row r="18" spans="1:4" ht="19.5" thickBot="1" x14ac:dyDescent="0.35">
      <c r="A18" s="4"/>
      <c r="B18" s="4"/>
      <c r="C18" s="4"/>
      <c r="D18" s="5" t="s">
        <v>19</v>
      </c>
    </row>
    <row r="19" spans="1:4" ht="19.5" thickBot="1" x14ac:dyDescent="0.35">
      <c r="A19" s="4" t="s">
        <v>3</v>
      </c>
      <c r="B19" s="8" t="s">
        <v>17</v>
      </c>
      <c r="C19" s="4"/>
      <c r="D19" s="10">
        <f>IF(B19='Plate Type'!A15,'Plate Type'!B15,'Plate Type'!B16)</f>
        <v>0</v>
      </c>
    </row>
    <row r="20" spans="1:4" ht="18.75" x14ac:dyDescent="0.3">
      <c r="A20" s="14"/>
      <c r="B20" s="14"/>
      <c r="C20" s="14"/>
      <c r="D20" s="14"/>
    </row>
    <row r="21" spans="1:4" ht="19.5" thickBot="1" x14ac:dyDescent="0.35">
      <c r="A21" s="15"/>
      <c r="B21" s="15"/>
      <c r="C21" s="15"/>
      <c r="D21" s="15"/>
    </row>
    <row r="22" spans="1:4" ht="21.75" thickBot="1" x14ac:dyDescent="0.4">
      <c r="A22" s="11" t="s">
        <v>20</v>
      </c>
      <c r="B22" s="13">
        <f>B10*D13+D16+D19</f>
        <v>55</v>
      </c>
      <c r="C22" s="11"/>
      <c r="D22" s="11"/>
    </row>
    <row r="23" spans="1:4" ht="21" x14ac:dyDescent="0.35">
      <c r="A23" s="11"/>
      <c r="B23" s="11"/>
      <c r="C23" s="11"/>
      <c r="D23" s="11"/>
    </row>
    <row r="24" spans="1:4" ht="21" x14ac:dyDescent="0.35">
      <c r="A24" s="11"/>
      <c r="B24" s="11"/>
      <c r="C24" s="11"/>
      <c r="D24" s="11"/>
    </row>
  </sheetData>
  <dataValidations count="4">
    <dataValidation type="list" allowBlank="1" showInputMessage="1" showErrorMessage="1" prompt="Pull down to select" sqref="B19" xr:uid="{E693B069-C971-4633-81BE-189C0A969D4A}">
      <formula1>"Yes, No"</formula1>
    </dataValidation>
    <dataValidation type="list" allowBlank="1" showInputMessage="1" showErrorMessage="1" sqref="B17" xr:uid="{940C5309-7346-4BFA-8A15-69BA13F0ACC7}">
      <formula1>Plate</formula1>
    </dataValidation>
    <dataValidation type="list" allowBlank="1" showInputMessage="1" showErrorMessage="1" sqref="B14" xr:uid="{EAC8AE98-66F2-4C2E-8CBD-83EF06D3E189}">
      <formula1>Year</formula1>
    </dataValidation>
    <dataValidation type="list" allowBlank="1" showInputMessage="1" showErrorMessage="1" prompt="Pull down to select" sqref="B16" xr:uid="{3A4FA275-56A1-41EC-813D-AF3F661CCEC3}">
      <formula1>Plate</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8B81336-36EB-4498-BF21-E1245F74529A}">
          <x14:formula1>
            <xm:f>Sheet2!$B$1:$B$6</xm:f>
          </x14:formula1>
          <xm:sqref>D13</xm:sqref>
        </x14:dataValidation>
        <x14:dataValidation type="list" allowBlank="1" showInputMessage="1" showErrorMessage="1" xr:uid="{56C199AD-CE6C-487F-8304-0E7EE0581DA5}">
          <x14:formula1>
            <xm:f>Sheet2!$A$1:$A$15</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47143-89C1-4B43-ABB5-99520A4C1B4D}">
  <dimension ref="A1:H17"/>
  <sheetViews>
    <sheetView workbookViewId="0">
      <selection activeCell="E16" sqref="E16"/>
    </sheetView>
  </sheetViews>
  <sheetFormatPr defaultRowHeight="15" x14ac:dyDescent="0.25"/>
  <cols>
    <col min="1" max="1" width="14.42578125" customWidth="1"/>
    <col min="2" max="2" width="13.7109375" customWidth="1"/>
    <col min="4" max="4" width="19" customWidth="1"/>
  </cols>
  <sheetData>
    <row r="1" spans="1:8" x14ac:dyDescent="0.25">
      <c r="A1">
        <v>2022</v>
      </c>
      <c r="B1">
        <v>2.4E-2</v>
      </c>
      <c r="D1" t="s">
        <v>24</v>
      </c>
    </row>
    <row r="2" spans="1:8" x14ac:dyDescent="0.25">
      <c r="A2">
        <v>2021</v>
      </c>
      <c r="B2">
        <v>1.7500000000000002E-2</v>
      </c>
      <c r="D2" t="s">
        <v>25</v>
      </c>
    </row>
    <row r="3" spans="1:8" x14ac:dyDescent="0.25">
      <c r="A3">
        <v>2020</v>
      </c>
      <c r="B3">
        <v>1.35E-2</v>
      </c>
      <c r="D3" t="s">
        <v>26</v>
      </c>
    </row>
    <row r="4" spans="1:8" x14ac:dyDescent="0.25">
      <c r="A4">
        <v>2019</v>
      </c>
      <c r="B4">
        <v>0.01</v>
      </c>
      <c r="D4" t="s">
        <v>27</v>
      </c>
    </row>
    <row r="5" spans="1:8" x14ac:dyDescent="0.25">
      <c r="A5">
        <v>2018</v>
      </c>
      <c r="B5">
        <v>6.4999999999999997E-3</v>
      </c>
      <c r="D5" t="s">
        <v>28</v>
      </c>
    </row>
    <row r="6" spans="1:8" x14ac:dyDescent="0.25">
      <c r="A6">
        <v>2017</v>
      </c>
      <c r="B6">
        <v>4.0000000000000001E-3</v>
      </c>
      <c r="D6" t="s">
        <v>30</v>
      </c>
    </row>
    <row r="7" spans="1:8" x14ac:dyDescent="0.25">
      <c r="A7">
        <v>2016</v>
      </c>
      <c r="D7" t="s">
        <v>29</v>
      </c>
    </row>
    <row r="8" spans="1:8" x14ac:dyDescent="0.25">
      <c r="A8">
        <v>2015</v>
      </c>
      <c r="D8" t="s">
        <v>31</v>
      </c>
    </row>
    <row r="9" spans="1:8" x14ac:dyDescent="0.25">
      <c r="A9">
        <v>2014</v>
      </c>
      <c r="D9" t="s">
        <v>32</v>
      </c>
    </row>
    <row r="10" spans="1:8" x14ac:dyDescent="0.25">
      <c r="A10">
        <v>2013</v>
      </c>
      <c r="D10" t="s">
        <v>33</v>
      </c>
      <c r="G10">
        <v>10</v>
      </c>
      <c r="H10" t="str">
        <f>IF(G10&gt;5,"BIGGER THAN 5","LESS THAN %")</f>
        <v>BIGGER THAN 5</v>
      </c>
    </row>
    <row r="11" spans="1:8" x14ac:dyDescent="0.25">
      <c r="A11">
        <v>2012</v>
      </c>
      <c r="D11" t="s">
        <v>34</v>
      </c>
    </row>
    <row r="12" spans="1:8" x14ac:dyDescent="0.25">
      <c r="A12">
        <v>2011</v>
      </c>
      <c r="D12" t="s">
        <v>35</v>
      </c>
    </row>
    <row r="13" spans="1:8" x14ac:dyDescent="0.25">
      <c r="A13">
        <v>2010</v>
      </c>
      <c r="D13" t="s">
        <v>36</v>
      </c>
    </row>
    <row r="14" spans="1:8" x14ac:dyDescent="0.25">
      <c r="A14">
        <v>2009</v>
      </c>
      <c r="D14" t="s">
        <v>37</v>
      </c>
    </row>
    <row r="15" spans="1:8" x14ac:dyDescent="0.25">
      <c r="A15">
        <v>2008</v>
      </c>
    </row>
    <row r="17" spans="7:7" x14ac:dyDescent="0.25">
      <c r="G17">
        <f>IF(A1=2022,B1*(2500))</f>
        <v>60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CBBF2-2D42-4CA1-B403-9465C3942DFA}">
  <dimension ref="A1:D24"/>
  <sheetViews>
    <sheetView workbookViewId="0">
      <selection activeCell="D10" sqref="D10"/>
    </sheetView>
  </sheetViews>
  <sheetFormatPr defaultRowHeight="15" x14ac:dyDescent="0.25"/>
  <cols>
    <col min="1" max="1" width="18.5703125" bestFit="1" customWidth="1"/>
    <col min="2" max="2" width="16.140625" bestFit="1" customWidth="1"/>
    <col min="4" max="4" width="12.42578125" bestFit="1" customWidth="1"/>
  </cols>
  <sheetData>
    <row r="1" spans="1:3" x14ac:dyDescent="0.25">
      <c r="A1" s="1" t="s">
        <v>2</v>
      </c>
      <c r="B1" s="1" t="s">
        <v>16</v>
      </c>
      <c r="C1" s="1"/>
    </row>
    <row r="2" spans="1:3" x14ac:dyDescent="0.25">
      <c r="A2" s="2" t="s">
        <v>22</v>
      </c>
      <c r="B2" s="1">
        <v>35</v>
      </c>
      <c r="C2" s="1"/>
    </row>
    <row r="3" spans="1:3" x14ac:dyDescent="0.25">
      <c r="A3" t="s">
        <v>4</v>
      </c>
      <c r="B3">
        <v>55</v>
      </c>
    </row>
    <row r="4" spans="1:3" x14ac:dyDescent="0.25">
      <c r="A4" t="s">
        <v>13</v>
      </c>
      <c r="B4">
        <v>55</v>
      </c>
    </row>
    <row r="5" spans="1:3" x14ac:dyDescent="0.25">
      <c r="A5" t="s">
        <v>5</v>
      </c>
      <c r="B5">
        <v>55</v>
      </c>
    </row>
    <row r="6" spans="1:3" x14ac:dyDescent="0.25">
      <c r="A6" t="s">
        <v>6</v>
      </c>
      <c r="B6">
        <v>55</v>
      </c>
    </row>
    <row r="7" spans="1:3" x14ac:dyDescent="0.25">
      <c r="A7" t="s">
        <v>7</v>
      </c>
      <c r="B7">
        <v>55</v>
      </c>
    </row>
    <row r="8" spans="1:3" x14ac:dyDescent="0.25">
      <c r="A8" t="s">
        <v>8</v>
      </c>
      <c r="B8">
        <v>55</v>
      </c>
    </row>
    <row r="9" spans="1:3" x14ac:dyDescent="0.25">
      <c r="A9" t="s">
        <v>9</v>
      </c>
      <c r="B9">
        <v>55</v>
      </c>
    </row>
    <row r="10" spans="1:3" x14ac:dyDescent="0.25">
      <c r="A10" t="s">
        <v>10</v>
      </c>
      <c r="B10">
        <v>55</v>
      </c>
    </row>
    <row r="11" spans="1:3" x14ac:dyDescent="0.25">
      <c r="A11" t="s">
        <v>11</v>
      </c>
      <c r="B11">
        <v>55</v>
      </c>
    </row>
    <row r="12" spans="1:3" x14ac:dyDescent="0.25">
      <c r="A12" t="s">
        <v>12</v>
      </c>
      <c r="B12">
        <v>55</v>
      </c>
    </row>
    <row r="15" spans="1:3" x14ac:dyDescent="0.25">
      <c r="A15" t="s">
        <v>18</v>
      </c>
      <c r="B15">
        <v>25</v>
      </c>
    </row>
    <row r="16" spans="1:3" x14ac:dyDescent="0.25">
      <c r="A16" t="s">
        <v>17</v>
      </c>
      <c r="B16">
        <v>0</v>
      </c>
    </row>
    <row r="24" spans="4:4" x14ac:dyDescent="0.25">
      <c r="D24" s="3"/>
    </row>
  </sheetData>
  <sheetProtection algorithmName="SHA-512" hashValue="s5ZJIZfxp2nPX9cwO2MoKd4LllTkSX+WnVQGmP+FM/mYjezdcGQEwvPCbnA10Wp4ghgsJkB5EXlj7ak+kiWRCQ==" saltValue="pp9PaxTbGyAddkX8RgIfiA=="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57744-ACAD-46B0-BF89-4B94E60449B6}">
  <dimension ref="A1:B8"/>
  <sheetViews>
    <sheetView workbookViewId="0">
      <selection activeCell="D8" sqref="D8"/>
    </sheetView>
  </sheetViews>
  <sheetFormatPr defaultRowHeight="15" x14ac:dyDescent="0.25"/>
  <cols>
    <col min="1" max="1" width="14" bestFit="1" customWidth="1"/>
  </cols>
  <sheetData>
    <row r="1" spans="1:2" x14ac:dyDescent="0.25">
      <c r="A1" s="1" t="s">
        <v>1</v>
      </c>
      <c r="B1" s="1" t="s">
        <v>14</v>
      </c>
    </row>
    <row r="2" spans="1:2" x14ac:dyDescent="0.25">
      <c r="A2" s="3">
        <v>2019</v>
      </c>
      <c r="B2" s="3">
        <v>2.4E-2</v>
      </c>
    </row>
    <row r="3" spans="1:2" x14ac:dyDescent="0.25">
      <c r="A3" s="3">
        <v>2018</v>
      </c>
      <c r="B3" s="3">
        <v>1.7500000000000002E-2</v>
      </c>
    </row>
    <row r="4" spans="1:2" x14ac:dyDescent="0.25">
      <c r="A4" s="3">
        <v>2017</v>
      </c>
      <c r="B4" s="3">
        <v>1.35E-2</v>
      </c>
    </row>
    <row r="5" spans="1:2" x14ac:dyDescent="0.25">
      <c r="A5" s="3">
        <v>2016</v>
      </c>
      <c r="B5" s="3">
        <v>0.01</v>
      </c>
    </row>
    <row r="6" spans="1:2" x14ac:dyDescent="0.25">
      <c r="A6" s="3">
        <v>2015</v>
      </c>
      <c r="B6" s="3">
        <v>6.4999999999999997E-3</v>
      </c>
    </row>
    <row r="7" spans="1:2" x14ac:dyDescent="0.25">
      <c r="A7" s="3">
        <v>2014</v>
      </c>
      <c r="B7" s="3">
        <v>4.0000000000000001E-3</v>
      </c>
    </row>
    <row r="8" spans="1:2" x14ac:dyDescent="0.25">
      <c r="A8" s="3" t="s">
        <v>15</v>
      </c>
      <c r="B8" s="3">
        <v>4.0000000000000001E-3</v>
      </c>
    </row>
  </sheetData>
  <sheetProtection algorithmName="SHA-512" hashValue="5Mc3TbPCiOCo+RUtkBpLWthZaVXl3XrBYRZeVwDPsDOpxsP9/0YchdnN3rigIworreQOeX9zldvfMYmdgmvB7Q==" saltValue="HGyv+wXzE6Yexx3Iau7hL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Sheet1</vt:lpstr>
      <vt:lpstr>Sheet2</vt:lpstr>
      <vt:lpstr>Plate Type</vt:lpstr>
      <vt:lpstr>Year of Auto</vt:lpstr>
      <vt:lpstr>Mill_Rate</vt:lpstr>
      <vt:lpstr>Millrate</vt:lpstr>
      <vt:lpstr>Plate</vt:lpstr>
      <vt:lpstr>Plate_Type</vt:lpstr>
      <vt:lpstr>Vanity_Plate_Cost</vt:lpstr>
      <vt:lpstr>Year</vt:lpstr>
      <vt:lpstr>Year_of_Auto</vt:lpstr>
      <vt:lpstr>Yearmill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Ashley Rand</dc:creator>
  <cp:lastModifiedBy>Lisa Dupra</cp:lastModifiedBy>
  <cp:lastPrinted>2022-02-24T20:48:24Z</cp:lastPrinted>
  <dcterms:created xsi:type="dcterms:W3CDTF">2019-06-13T14:21:54Z</dcterms:created>
  <dcterms:modified xsi:type="dcterms:W3CDTF">2022-02-28T21:12:31Z</dcterms:modified>
</cp:coreProperties>
</file>