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\Public Services\Street Openings\"/>
    </mc:Choice>
  </mc:AlternateContent>
  <xr:revisionPtr revIDLastSave="0" documentId="13_ncr:1_{FFCCBCD9-7980-402B-A23E-EC6B1D350EC9}" xr6:coauthVersionLast="47" xr6:coauthVersionMax="47" xr10:uidLastSave="{00000000-0000-0000-0000-000000000000}"/>
  <bookViews>
    <workbookView xWindow="-120" yWindow="-120" windowWidth="29040" windowHeight="15840" xr2:uid="{C2E1CD89-832C-4E1F-8889-028311F1125D}"/>
  </bookViews>
  <sheets>
    <sheet name="Street Opening Fee" sheetId="1" r:id="rId1"/>
    <sheet name="T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P8" i="1"/>
  <c r="P9" i="1"/>
  <c r="P10" i="1"/>
  <c r="P11" i="1"/>
  <c r="P7" i="1"/>
  <c r="B12" i="1" s="1"/>
  <c r="G8" i="1"/>
  <c r="K8" i="1"/>
  <c r="K9" i="1"/>
  <c r="K10" i="1"/>
  <c r="K11" i="1"/>
  <c r="K12" i="1"/>
  <c r="K7" i="1"/>
  <c r="G14" i="1"/>
  <c r="G12" i="1"/>
  <c r="G9" i="1"/>
  <c r="G10" i="1"/>
  <c r="G11" i="1"/>
  <c r="G13" i="1"/>
  <c r="G7" i="1"/>
  <c r="B10" i="1" l="1"/>
  <c r="B8" i="1"/>
  <c r="B4" i="1" s="1"/>
</calcChain>
</file>

<file path=xl/sharedStrings.xml><?xml version="1.0" encoding="utf-8"?>
<sst xmlns="http://schemas.openxmlformats.org/spreadsheetml/2006/main" count="61" uniqueCount="40">
  <si>
    <t>Total Fee</t>
  </si>
  <si>
    <t>Permit Fee</t>
  </si>
  <si>
    <t>Bituminous concrete pavement &gt; = 4"</t>
  </si>
  <si>
    <t>Type</t>
  </si>
  <si>
    <t>Description</t>
  </si>
  <si>
    <t>Charge</t>
  </si>
  <si>
    <t>First 25 SY</t>
  </si>
  <si>
    <t>Over 25 SY</t>
  </si>
  <si>
    <t>Bituminous concrete pavement &lt; 4"</t>
  </si>
  <si>
    <t>Bitmunious concrete base, granite block base &gt; = 4"</t>
  </si>
  <si>
    <t>Portland cement concrete or granite block</t>
  </si>
  <si>
    <t>Bituminous concrete base, granite block &lt; 4"</t>
  </si>
  <si>
    <t>Bitmunious macadam surface</t>
  </si>
  <si>
    <t>Bituminous treated surface or shoulder</t>
  </si>
  <si>
    <t>Plain gravel surface</t>
  </si>
  <si>
    <t>Street Fee</t>
  </si>
  <si>
    <t>Sidewalk Fee</t>
  </si>
  <si>
    <t>Other Fee</t>
  </si>
  <si>
    <t>Total SY</t>
  </si>
  <si>
    <t>Street Information</t>
  </si>
  <si>
    <t>Sidewalk Information</t>
  </si>
  <si>
    <t>Enter Information from Inspector's Sheet</t>
  </si>
  <si>
    <t>Brick sidewalk on concrete</t>
  </si>
  <si>
    <t>No sidewalk</t>
  </si>
  <si>
    <t>Brick sidewalk</t>
  </si>
  <si>
    <t>Bituminous concrete sidewalk</t>
  </si>
  <si>
    <t>Gravel sidewalk</t>
  </si>
  <si>
    <t>Portland cement sidewalk</t>
  </si>
  <si>
    <t>Esplanade (grass)</t>
  </si>
  <si>
    <t>Other Information</t>
  </si>
  <si>
    <t>LF</t>
  </si>
  <si>
    <t>Quantity</t>
  </si>
  <si>
    <t>Each</t>
  </si>
  <si>
    <t>Non-emergency street or sidewalk opening during moratorium</t>
  </si>
  <si>
    <t>Bituminous concrete curbing</t>
  </si>
  <si>
    <t>Granite curbing removal or realignment</t>
  </si>
  <si>
    <t>Removing &amp; replacing parking meters</t>
  </si>
  <si>
    <t>Removing &amp; replacing street name and traffic control signs</t>
  </si>
  <si>
    <t>Replacement &amp; installation of lost or damaged granite curb</t>
  </si>
  <si>
    <t>*Yes or No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</si>
</sst>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13" xfId="0" applyFont="1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  <xf numFmtId="164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1" fillId="0" borderId="16" xfId="0" applyFont="1" applyBorder="1"/>
    <xf numFmtId="0" fontId="1" fillId="0" borderId="17" xfId="0" applyFont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B230-3B65-4092-ACB3-09F99E93BD91}">
  <dimension ref="A3:P18"/>
  <sheetViews>
    <sheetView tabSelected="1" workbookViewId="0">
      <selection activeCell="G10" sqref="G10"/>
    </sheetView>
  </sheetViews>
  <sheetFormatPr defaultRowHeight="15" x14ac:dyDescent="0.25"/>
  <cols>
    <col min="1" max="1" width="12.85546875" customWidth="1"/>
    <col min="2" max="2" width="12.28515625" customWidth="1"/>
    <col min="5" max="7" width="9.140625" customWidth="1"/>
    <col min="8" max="8" width="10.140625" bestFit="1" customWidth="1"/>
    <col min="15" max="15" width="53.85546875" bestFit="1" customWidth="1"/>
  </cols>
  <sheetData>
    <row r="3" spans="1:16" ht="15.75" thickBot="1" x14ac:dyDescent="0.3"/>
    <row r="4" spans="1:16" ht="15.75" thickBot="1" x14ac:dyDescent="0.3">
      <c r="A4" s="20" t="s">
        <v>0</v>
      </c>
      <c r="B4" s="21">
        <f>SUM(B6:B12)</f>
        <v>25</v>
      </c>
      <c r="E4" s="2" t="s">
        <v>19</v>
      </c>
      <c r="I4" s="2" t="s">
        <v>20</v>
      </c>
      <c r="M4" s="2" t="s">
        <v>29</v>
      </c>
    </row>
    <row r="6" spans="1:16" x14ac:dyDescent="0.25">
      <c r="A6" s="31" t="s">
        <v>1</v>
      </c>
      <c r="B6" s="26">
        <v>25</v>
      </c>
      <c r="E6" s="13" t="s">
        <v>18</v>
      </c>
      <c r="F6" s="13" t="s">
        <v>3</v>
      </c>
      <c r="G6" s="13" t="s">
        <v>5</v>
      </c>
      <c r="I6" s="13" t="s">
        <v>18</v>
      </c>
      <c r="J6" s="13" t="s">
        <v>3</v>
      </c>
      <c r="K6" s="13" t="s">
        <v>5</v>
      </c>
      <c r="M6" s="13" t="s">
        <v>31</v>
      </c>
      <c r="N6" s="13"/>
      <c r="O6" s="13" t="s">
        <v>4</v>
      </c>
      <c r="P6" s="13" t="s">
        <v>5</v>
      </c>
    </row>
    <row r="7" spans="1:16" x14ac:dyDescent="0.25">
      <c r="A7" s="32"/>
      <c r="B7" s="7"/>
      <c r="E7" s="35"/>
      <c r="F7" s="14">
        <v>2</v>
      </c>
      <c r="G7" s="14">
        <f>IF(OR(E7&lt;25,E7=25),E7*Tables!D7,((25*Tables!D7)+(('Street Opening Fee'!E7-25)*Tables!E7)))</f>
        <v>0</v>
      </c>
      <c r="I7" s="35"/>
      <c r="J7" s="14">
        <v>10</v>
      </c>
      <c r="K7" s="14">
        <f>I7*Tables!D18</f>
        <v>0</v>
      </c>
      <c r="M7" s="36"/>
      <c r="N7" s="27" t="s">
        <v>30</v>
      </c>
      <c r="O7" s="15" t="s">
        <v>34</v>
      </c>
      <c r="P7" s="14">
        <f>M7*Tables!E28</f>
        <v>0</v>
      </c>
    </row>
    <row r="8" spans="1:16" x14ac:dyDescent="0.25">
      <c r="A8" s="33" t="s">
        <v>15</v>
      </c>
      <c r="B8" s="29">
        <f>SUM(G7:G14)</f>
        <v>0</v>
      </c>
      <c r="E8" s="35"/>
      <c r="F8" s="14">
        <v>3</v>
      </c>
      <c r="G8" s="14">
        <f>IF(OR(E8&lt;25,E8=25),E8*Tables!D8,((25*Tables!D8)+(('Street Opening Fee'!E8-25)*Tables!E8)))</f>
        <v>0</v>
      </c>
      <c r="I8" s="35"/>
      <c r="J8" s="14">
        <v>11</v>
      </c>
      <c r="K8" s="14">
        <f>I8*Tables!D19</f>
        <v>0</v>
      </c>
      <c r="M8" s="36"/>
      <c r="N8" s="15" t="s">
        <v>30</v>
      </c>
      <c r="O8" s="15" t="s">
        <v>35</v>
      </c>
      <c r="P8" s="14">
        <f>M8*Tables!E29</f>
        <v>0</v>
      </c>
    </row>
    <row r="9" spans="1:16" x14ac:dyDescent="0.25">
      <c r="A9" s="32"/>
      <c r="B9" s="30"/>
      <c r="E9" s="35"/>
      <c r="F9" s="14">
        <v>4</v>
      </c>
      <c r="G9" s="14">
        <f>IF(OR(E9&lt;25,E9=25),E9*Tables!D9,((25*Tables!D9)+(('Street Opening Fee'!E9-25)*Tables!E9)))</f>
        <v>0</v>
      </c>
      <c r="I9" s="35"/>
      <c r="J9" s="14">
        <v>12</v>
      </c>
      <c r="K9" s="14">
        <f>I9*Tables!D20</f>
        <v>0</v>
      </c>
      <c r="M9" s="36"/>
      <c r="N9" s="15" t="s">
        <v>32</v>
      </c>
      <c r="O9" s="15" t="s">
        <v>36</v>
      </c>
      <c r="P9" s="14">
        <f>M9*Tables!E30</f>
        <v>0</v>
      </c>
    </row>
    <row r="10" spans="1:16" x14ac:dyDescent="0.25">
      <c r="A10" s="33" t="s">
        <v>16</v>
      </c>
      <c r="B10" s="17">
        <f>SUM(K7:K13)</f>
        <v>0</v>
      </c>
      <c r="E10" s="35"/>
      <c r="F10" s="14">
        <v>5</v>
      </c>
      <c r="G10" s="14">
        <f>IF(OR(E10&lt;25,E10=25),E10*Tables!D10,((25*Tables!D10)+(('Street Opening Fee'!E10-25)*Tables!E10)))</f>
        <v>0</v>
      </c>
      <c r="I10" s="35"/>
      <c r="J10" s="14">
        <v>13</v>
      </c>
      <c r="K10" s="14">
        <f>I10*Tables!D21</f>
        <v>0</v>
      </c>
      <c r="M10" s="36"/>
      <c r="N10" s="15" t="s">
        <v>32</v>
      </c>
      <c r="O10" s="15" t="s">
        <v>37</v>
      </c>
      <c r="P10" s="14">
        <f>M10*Tables!E31</f>
        <v>0</v>
      </c>
    </row>
    <row r="11" spans="1:16" x14ac:dyDescent="0.25">
      <c r="A11" s="32"/>
      <c r="B11" s="7"/>
      <c r="E11" s="35"/>
      <c r="F11" s="14">
        <v>6</v>
      </c>
      <c r="G11" s="14">
        <f>IF(OR(E11&lt;25,E11=25),E11*Tables!D11,((25*Tables!D11)+(('Street Opening Fee'!E11-25)*Tables!E11)))</f>
        <v>0</v>
      </c>
      <c r="I11" s="35"/>
      <c r="J11" s="14">
        <v>14</v>
      </c>
      <c r="K11" s="14">
        <f>I11*Tables!D22</f>
        <v>0</v>
      </c>
      <c r="M11" s="36"/>
      <c r="N11" s="15" t="s">
        <v>30</v>
      </c>
      <c r="O11" s="15" t="s">
        <v>38</v>
      </c>
      <c r="P11" s="14">
        <f>M11*Tables!E32</f>
        <v>0</v>
      </c>
    </row>
    <row r="12" spans="1:16" x14ac:dyDescent="0.25">
      <c r="A12" s="34" t="s">
        <v>17</v>
      </c>
      <c r="B12" s="19">
        <f>SUM(P7:P11)+IF(M14="Yes",300,0)</f>
        <v>0</v>
      </c>
      <c r="E12" s="35"/>
      <c r="F12" s="14">
        <v>7</v>
      </c>
      <c r="G12" s="14">
        <f>IF(OR(E12&lt;25,E12=25),E12*Tables!D12,((25*Tables!D12)+(('Street Opening Fee'!E12-25)*Tables!E12)))</f>
        <v>0</v>
      </c>
      <c r="I12" s="35"/>
      <c r="J12" s="14">
        <v>15</v>
      </c>
      <c r="K12" s="14">
        <f>I12*Tables!D23</f>
        <v>0</v>
      </c>
    </row>
    <row r="13" spans="1:16" x14ac:dyDescent="0.25">
      <c r="E13" s="35"/>
      <c r="F13" s="14">
        <v>8</v>
      </c>
      <c r="G13" s="14">
        <f>IF(OR(E13&lt;25,E13=25),E13*Tables!D13,((25*Tables!D13)+(('Street Opening Fee'!E13-25)*Tables!E13)))</f>
        <v>0</v>
      </c>
      <c r="I13" s="35"/>
      <c r="J13" s="14">
        <v>16</v>
      </c>
      <c r="K13" s="14">
        <f>I13*Tables!D24</f>
        <v>0</v>
      </c>
    </row>
    <row r="14" spans="1:16" x14ac:dyDescent="0.25">
      <c r="E14" s="36"/>
      <c r="F14" s="14">
        <v>9</v>
      </c>
      <c r="G14" s="14">
        <f>IF(OR(E14&lt;25,E14=25),E14*Tables!D14,((25*Tables!D14)+(('Street Opening Fee'!E14-25)*Tables!E14)))</f>
        <v>0</v>
      </c>
      <c r="I14" s="22"/>
      <c r="J14" s="22"/>
      <c r="K14" s="22"/>
      <c r="M14" s="36"/>
      <c r="N14" t="s">
        <v>33</v>
      </c>
    </row>
    <row r="15" spans="1:16" x14ac:dyDescent="0.25">
      <c r="N15" t="s">
        <v>39</v>
      </c>
    </row>
    <row r="16" spans="1:16" x14ac:dyDescent="0.25">
      <c r="E16" s="1"/>
      <c r="F16" t="s">
        <v>21</v>
      </c>
    </row>
    <row r="18" spans="4:4" x14ac:dyDescent="0.25">
      <c r="D18" s="3"/>
    </row>
  </sheetData>
  <sheetProtection algorithmName="SHA-512" hashValue="NBegEV6AklqHhLXuzjNIm+AHMLJvR4fVSkM/omOsVuSgUdb7aQGoCH+5i9+l1rxR+ohoMP2dp7Tv6EAwI1XGXg==" saltValue="GTGNeF0qAomb/OjIo0D4a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E1BA-EBD0-4586-A676-50D67AE4352E}">
  <dimension ref="B6:E34"/>
  <sheetViews>
    <sheetView workbookViewId="0">
      <selection activeCell="D11" sqref="D11"/>
    </sheetView>
  </sheetViews>
  <sheetFormatPr defaultRowHeight="15" x14ac:dyDescent="0.25"/>
  <cols>
    <col min="3" max="3" width="54.28515625" bestFit="1" customWidth="1"/>
    <col min="4" max="4" width="9.85546875" bestFit="1" customWidth="1"/>
    <col min="5" max="5" width="10.28515625" bestFit="1" customWidth="1"/>
  </cols>
  <sheetData>
    <row r="6" spans="2:5" x14ac:dyDescent="0.25">
      <c r="B6" s="10" t="s">
        <v>3</v>
      </c>
      <c r="C6" s="11" t="s">
        <v>4</v>
      </c>
      <c r="D6" s="11" t="s">
        <v>6</v>
      </c>
      <c r="E6" s="12" t="s">
        <v>7</v>
      </c>
    </row>
    <row r="7" spans="2:5" x14ac:dyDescent="0.25">
      <c r="B7" s="6">
        <v>2</v>
      </c>
      <c r="C7" t="s">
        <v>2</v>
      </c>
      <c r="D7" s="16">
        <v>70</v>
      </c>
      <c r="E7" s="17">
        <v>65</v>
      </c>
    </row>
    <row r="8" spans="2:5" x14ac:dyDescent="0.25">
      <c r="B8" s="6">
        <v>3</v>
      </c>
      <c r="C8" t="s">
        <v>8</v>
      </c>
      <c r="D8" s="16">
        <v>60</v>
      </c>
      <c r="E8" s="17">
        <v>55</v>
      </c>
    </row>
    <row r="9" spans="2:5" x14ac:dyDescent="0.25">
      <c r="B9" s="6">
        <v>4</v>
      </c>
      <c r="C9" t="s">
        <v>9</v>
      </c>
      <c r="D9" s="16">
        <v>50</v>
      </c>
      <c r="E9" s="17">
        <v>45</v>
      </c>
    </row>
    <row r="10" spans="2:5" x14ac:dyDescent="0.25">
      <c r="B10" s="6">
        <v>5</v>
      </c>
      <c r="C10" t="s">
        <v>10</v>
      </c>
      <c r="D10" s="16">
        <v>29</v>
      </c>
      <c r="E10" s="17">
        <v>26</v>
      </c>
    </row>
    <row r="11" spans="2:5" x14ac:dyDescent="0.25">
      <c r="B11" s="6">
        <v>6</v>
      </c>
      <c r="C11" t="s">
        <v>11</v>
      </c>
      <c r="D11" s="16">
        <v>30</v>
      </c>
      <c r="E11" s="17">
        <v>27</v>
      </c>
    </row>
    <row r="12" spans="2:5" x14ac:dyDescent="0.25">
      <c r="B12" s="6">
        <v>7</v>
      </c>
      <c r="C12" t="s">
        <v>12</v>
      </c>
      <c r="D12" s="16">
        <v>45</v>
      </c>
      <c r="E12" s="17">
        <v>40</v>
      </c>
    </row>
    <row r="13" spans="2:5" x14ac:dyDescent="0.25">
      <c r="B13" s="6">
        <v>8</v>
      </c>
      <c r="C13" t="s">
        <v>13</v>
      </c>
      <c r="D13" s="16">
        <v>25</v>
      </c>
      <c r="E13" s="17">
        <v>23</v>
      </c>
    </row>
    <row r="14" spans="2:5" x14ac:dyDescent="0.25">
      <c r="B14" s="8">
        <v>9</v>
      </c>
      <c r="C14" s="9" t="s">
        <v>14</v>
      </c>
      <c r="D14" s="18">
        <v>6</v>
      </c>
      <c r="E14" s="19">
        <v>5</v>
      </c>
    </row>
    <row r="17" spans="2:5" x14ac:dyDescent="0.25">
      <c r="B17" s="10" t="s">
        <v>3</v>
      </c>
      <c r="C17" s="11" t="s">
        <v>4</v>
      </c>
      <c r="D17" s="11" t="s">
        <v>6</v>
      </c>
      <c r="E17" s="12" t="s">
        <v>7</v>
      </c>
    </row>
    <row r="18" spans="2:5" x14ac:dyDescent="0.25">
      <c r="B18" s="23">
        <v>10</v>
      </c>
      <c r="C18" s="24" t="s">
        <v>23</v>
      </c>
      <c r="D18" s="25">
        <v>0</v>
      </c>
      <c r="E18" s="26">
        <v>0</v>
      </c>
    </row>
    <row r="19" spans="2:5" x14ac:dyDescent="0.25">
      <c r="B19" s="6">
        <v>11</v>
      </c>
      <c r="C19" t="s">
        <v>24</v>
      </c>
      <c r="D19" s="16">
        <v>25</v>
      </c>
      <c r="E19" s="17">
        <v>25</v>
      </c>
    </row>
    <row r="20" spans="2:5" x14ac:dyDescent="0.25">
      <c r="B20" s="6">
        <v>12</v>
      </c>
      <c r="C20" t="s">
        <v>22</v>
      </c>
      <c r="D20" s="16">
        <v>48</v>
      </c>
      <c r="E20" s="17">
        <v>48</v>
      </c>
    </row>
    <row r="21" spans="2:5" x14ac:dyDescent="0.25">
      <c r="B21" s="6">
        <v>13</v>
      </c>
      <c r="C21" t="s">
        <v>25</v>
      </c>
      <c r="D21" s="16">
        <v>20</v>
      </c>
      <c r="E21" s="17">
        <v>20</v>
      </c>
    </row>
    <row r="22" spans="2:5" x14ac:dyDescent="0.25">
      <c r="B22" s="6">
        <v>14</v>
      </c>
      <c r="C22" t="s">
        <v>27</v>
      </c>
      <c r="D22" s="16">
        <v>27</v>
      </c>
      <c r="E22" s="17">
        <v>27</v>
      </c>
    </row>
    <row r="23" spans="2:5" x14ac:dyDescent="0.25">
      <c r="B23" s="6">
        <v>15</v>
      </c>
      <c r="C23" t="s">
        <v>26</v>
      </c>
      <c r="D23" s="16">
        <v>8</v>
      </c>
      <c r="E23" s="17">
        <v>8</v>
      </c>
    </row>
    <row r="24" spans="2:5" x14ac:dyDescent="0.25">
      <c r="B24" s="8">
        <v>16</v>
      </c>
      <c r="C24" s="9" t="s">
        <v>28</v>
      </c>
      <c r="D24" s="18">
        <v>8</v>
      </c>
      <c r="E24" s="19">
        <v>8</v>
      </c>
    </row>
    <row r="27" spans="2:5" x14ac:dyDescent="0.25">
      <c r="B27" s="4" t="s">
        <v>3</v>
      </c>
      <c r="C27" s="5" t="s">
        <v>4</v>
      </c>
      <c r="D27" s="5"/>
      <c r="E27" s="28" t="s">
        <v>5</v>
      </c>
    </row>
    <row r="28" spans="2:5" x14ac:dyDescent="0.25">
      <c r="B28" s="23"/>
      <c r="C28" s="24" t="s">
        <v>34</v>
      </c>
      <c r="D28" s="25"/>
      <c r="E28" s="26">
        <v>7</v>
      </c>
    </row>
    <row r="29" spans="2:5" x14ac:dyDescent="0.25">
      <c r="B29" s="6"/>
      <c r="C29" t="s">
        <v>35</v>
      </c>
      <c r="D29" s="16"/>
      <c r="E29" s="17">
        <v>16</v>
      </c>
    </row>
    <row r="30" spans="2:5" x14ac:dyDescent="0.25">
      <c r="B30" s="6"/>
      <c r="C30" t="s">
        <v>36</v>
      </c>
      <c r="D30" s="16"/>
      <c r="E30" s="17">
        <v>14</v>
      </c>
    </row>
    <row r="31" spans="2:5" x14ac:dyDescent="0.25">
      <c r="B31" s="6"/>
      <c r="C31" t="s">
        <v>37</v>
      </c>
      <c r="D31" s="16"/>
      <c r="E31" s="17">
        <v>25</v>
      </c>
    </row>
    <row r="32" spans="2:5" x14ac:dyDescent="0.25">
      <c r="B32" s="8"/>
      <c r="C32" s="9" t="s">
        <v>38</v>
      </c>
      <c r="D32" s="18"/>
      <c r="E32" s="19">
        <v>20</v>
      </c>
    </row>
    <row r="33" spans="2:5" x14ac:dyDescent="0.25">
      <c r="B33" s="22"/>
      <c r="D33" s="16"/>
      <c r="E33" s="16"/>
    </row>
    <row r="34" spans="2:5" x14ac:dyDescent="0.25">
      <c r="B34" s="22"/>
      <c r="D34" s="16"/>
      <c r="E34" s="16"/>
    </row>
  </sheetData>
  <sheetProtection algorithmName="SHA-512" hashValue="1U1h2P3P87oiT/oOfhGaYhfvm3sPzERksTBhmCh4iPWc26THKexysTnJvxNpLKXksjg7dT+x3DR0jyAYlvN0mA==" saltValue="G/na91We3w5XbUI29Ab44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Street Opening Fee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Gray</dc:creator>
  <cp:lastModifiedBy>Katherine Kelley</cp:lastModifiedBy>
  <dcterms:created xsi:type="dcterms:W3CDTF">2021-03-05T15:49:34Z</dcterms:created>
  <dcterms:modified xsi:type="dcterms:W3CDTF">2022-12-19T17:41:38Z</dcterms:modified>
</cp:coreProperties>
</file>